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28680" yWindow="-120" windowWidth="20730" windowHeight="11760" tabRatio="912" activeTab="3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<sst xmlns="http://schemas.openxmlformats.org/spreadsheetml/2006/main" count="1704" uniqueCount="982">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</sst>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~1/AppData/Local/Tem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67" zoomScaleNormal="100" zoomScaleSheetLayoutView="100" zoomScalePageLayoutView="110" workbookViewId="0">
      <selection activeCell="L72" sqref="L72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5" customHeight="1">
      <c r="A2" s="782" t="s">
        <v>949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5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5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877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499999999999993" customHeight="1">
      <c r="A8" s="786" t="s">
        <v>879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880</v>
      </c>
      <c r="L8" s="793"/>
      <c r="M8" s="794" t="s">
        <v>881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882</v>
      </c>
      <c r="L9" s="795"/>
      <c r="M9" s="795"/>
      <c r="N9" s="795"/>
    </row>
    <row r="10" spans="1:15" s="79" customFormat="1" ht="24" customHeight="1">
      <c r="A10" s="796" t="s">
        <v>883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5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5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877</v>
      </c>
      <c r="L15" s="787"/>
      <c r="M15" s="683"/>
      <c r="N15" s="602"/>
    </row>
    <row r="16" spans="1:15" s="119" customFormat="1" ht="27" customHeight="1">
      <c r="A16" s="801"/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5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499999999999993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884</v>
      </c>
      <c r="L18" s="794"/>
      <c r="M18" s="809" t="s">
        <v>881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885</v>
      </c>
      <c r="L19" s="786"/>
      <c r="M19" s="786"/>
      <c r="N19" s="786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/>
      <c r="F23" s="808"/>
      <c r="G23" s="561"/>
      <c r="H23" s="616" t="s">
        <v>114</v>
      </c>
      <c r="I23" s="807"/>
      <c r="J23" s="808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499999999999993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796" t="s">
        <v>957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5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909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5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911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825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895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3.9" customHeight="1">
      <c r="A5" s="650"/>
      <c r="B5" s="1303" t="s">
        <v>904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896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819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03" t="s">
        <v>944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5" customHeight="1">
      <c r="A9" s="654" t="s">
        <v>348</v>
      </c>
      <c r="B9" s="1303" t="s">
        <v>818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15" customHeight="1">
      <c r="A10" s="654" t="s">
        <v>349</v>
      </c>
      <c r="B10" s="1303" t="s">
        <v>897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815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4999999999999" customHeight="1">
      <c r="A12" s="654" t="s">
        <v>624</v>
      </c>
      <c r="B12" s="1303" t="s">
        <v>898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4" customHeight="1">
      <c r="A13" s="654" t="s">
        <v>814</v>
      </c>
      <c r="B13" s="1303" t="s">
        <v>899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45" customHeight="1">
      <c r="A14" s="654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5" customHeight="1">
      <c r="A15" s="654" t="s">
        <v>812</v>
      </c>
      <c r="B15" s="1303" t="s">
        <v>722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5" customHeight="1">
      <c r="A16" s="654" t="s">
        <v>811</v>
      </c>
      <c r="B16" s="1303" t="s">
        <v>801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821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820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5" customHeight="1">
      <c r="A21" s="654" t="s">
        <v>351</v>
      </c>
      <c r="B21" s="1304" t="s">
        <v>819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826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818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45" customHeight="1">
      <c r="A24" s="654" t="s">
        <v>349</v>
      </c>
      <c r="B24" s="1303" t="s">
        <v>900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815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4999999999999" customHeight="1">
      <c r="A26" s="654" t="s">
        <v>624</v>
      </c>
      <c r="B26" s="1303" t="s">
        <v>901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2.15" customHeight="1">
      <c r="A27" s="654" t="s">
        <v>814</v>
      </c>
      <c r="B27" s="1303" t="s">
        <v>899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" customHeight="1">
      <c r="A29" s="654" t="s">
        <v>812</v>
      </c>
      <c r="B29" s="1303" t="s">
        <v>722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811</v>
      </c>
      <c r="B30" s="1303" t="s">
        <v>801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721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817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899999999999999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827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725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902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15" customHeight="1">
      <c r="A38" s="657" t="s">
        <v>450</v>
      </c>
      <c r="B38" s="1308" t="s">
        <v>816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.6" customHeight="1">
      <c r="A39" s="657" t="s">
        <v>624</v>
      </c>
      <c r="B39" s="1303" t="s">
        <v>815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" customHeight="1">
      <c r="A40" s="657" t="s">
        <v>814</v>
      </c>
      <c r="B40" s="1303" t="s">
        <v>903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813</v>
      </c>
      <c r="B41" s="1303" t="s">
        <v>955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9" customHeight="1">
      <c r="A43" s="657" t="s">
        <v>811</v>
      </c>
      <c r="B43" s="1303" t="s">
        <v>722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810</v>
      </c>
      <c r="B44" s="1306" t="s">
        <v>809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3.15" customHeight="1">
      <c r="A45" s="660"/>
      <c r="B45" s="1314" t="s">
        <v>808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.6" customHeight="1">
      <c r="A46" s="660"/>
      <c r="B46" s="1314" t="s">
        <v>807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9" t="s">
        <v>805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" hidden="1" customHeight="1">
      <c r="A49" s="654" t="s">
        <v>350</v>
      </c>
      <c r="B49" s="1303" t="s">
        <v>724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804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803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" hidden="1" customHeight="1">
      <c r="A52" s="654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2" s="648" customFormat="1" ht="25.15" hidden="1" customHeight="1">
      <c r="A53" s="654" t="s">
        <v>349</v>
      </c>
      <c r="B53" s="1303" t="s">
        <v>722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801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03" t="s">
        <v>723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726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08" t="s">
        <v>727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791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799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728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5" customHeight="1">
      <c r="A64" s="654"/>
      <c r="B64" s="1303" t="s">
        <v>795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5" t="s">
        <v>731</v>
      </c>
      <c r="F66" s="1315"/>
      <c r="G66" s="1315"/>
      <c r="H66" s="1315"/>
      <c r="I66" s="1315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5" t="s">
        <v>798</v>
      </c>
      <c r="F67" s="1315"/>
      <c r="G67" s="1315"/>
      <c r="H67" s="1315"/>
      <c r="I67" s="1315"/>
      <c r="J67" s="664"/>
      <c r="K67" s="655"/>
    </row>
    <row r="68" spans="1:12" s="648" customFormat="1" ht="10.9" customHeight="1">
      <c r="A68" s="654"/>
      <c r="B68" s="1197" t="s">
        <v>732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1:12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1:12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1:12" ht="19.899999999999999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1:12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1:12" ht="34.9" customHeight="1">
      <c r="B75" s="1333" t="s">
        <v>733</v>
      </c>
      <c r="C75" s="1333"/>
      <c r="D75" s="1333"/>
      <c r="E75" s="1333"/>
      <c r="F75" s="1333"/>
      <c r="G75" s="671"/>
      <c r="H75" s="1334" t="s">
        <v>875</v>
      </c>
      <c r="I75" s="1333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726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08" t="s">
        <v>727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791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796</v>
      </c>
      <c r="F84" s="1304"/>
      <c r="G84" s="1304"/>
      <c r="H84" s="1304"/>
      <c r="I84" s="1304"/>
      <c r="J84" s="664"/>
      <c r="K84" s="655"/>
    </row>
    <row r="85" spans="1:11" s="648" customFormat="1" ht="38.450000000000003" customHeight="1">
      <c r="A85" s="654"/>
      <c r="B85" s="700"/>
      <c r="C85" s="701"/>
      <c r="D85" s="1197" t="s">
        <v>728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795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734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794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732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1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1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1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1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1:12">
      <c r="B97" s="1333" t="s">
        <v>733</v>
      </c>
      <c r="C97" s="1333"/>
      <c r="D97" s="1333"/>
      <c r="E97" s="1333"/>
      <c r="F97" s="1333"/>
      <c r="G97" s="671"/>
      <c r="H97" s="1333" t="s">
        <v>793</v>
      </c>
      <c r="I97" s="133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726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727</v>
      </c>
      <c r="F102" s="1308"/>
      <c r="G102" s="1308"/>
      <c r="H102" s="1308"/>
      <c r="I102" s="1308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04" t="s">
        <v>791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790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728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729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5" t="s">
        <v>789</v>
      </c>
      <c r="F108" s="1315"/>
      <c r="G108" s="1315"/>
      <c r="H108" s="1315"/>
      <c r="I108" s="1315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5" t="s">
        <v>788</v>
      </c>
      <c r="F109" s="1315"/>
      <c r="G109" s="1315"/>
      <c r="H109" s="1315"/>
      <c r="I109" s="1315"/>
      <c r="J109" s="664"/>
      <c r="K109" s="655"/>
    </row>
    <row r="110" spans="1:12" s="648" customFormat="1" ht="15.75" customHeight="1">
      <c r="A110" s="654"/>
      <c r="B110" s="1303" t="s">
        <v>732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>
      <c r="B117" s="1333" t="s">
        <v>733</v>
      </c>
      <c r="C117" s="1333"/>
      <c r="D117" s="1333"/>
      <c r="E117" s="1333"/>
      <c r="F117" s="1333"/>
      <c r="G117" s="671"/>
      <c r="H117" s="1333" t="s">
        <v>787</v>
      </c>
      <c r="I117" s="1333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7" t="s">
        <v>980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5" ht="10.15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0" t="s">
        <v>970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5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 t="str">
        <f>IF([5]B_I_II!B47="","",[5]B_I_II!B47)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 t="str">
        <f>IF([5]B_III!A26="","",[5]B_III!A26)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.6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95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.6" customHeight="1">
      <c r="A43" s="1374" t="s">
        <v>832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9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824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9" customHeight="1">
      <c r="A48" s="580"/>
      <c r="B48" s="1303" t="s">
        <v>904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905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819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45" customHeight="1">
      <c r="A51" s="551" t="s">
        <v>347</v>
      </c>
      <c r="B51" s="1304" t="s">
        <v>833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897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815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9" customHeight="1">
      <c r="A54" s="551" t="s">
        <v>450</v>
      </c>
      <c r="B54" s="1303" t="s">
        <v>906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.6" customHeight="1">
      <c r="A55" s="551" t="s">
        <v>624</v>
      </c>
      <c r="B55" s="1303" t="s">
        <v>828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9" customHeight="1">
      <c r="A56" s="551" t="s">
        <v>814</v>
      </c>
      <c r="B56" s="1303" t="s">
        <v>722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5.15" customHeight="1">
      <c r="A57" s="551" t="s">
        <v>813</v>
      </c>
      <c r="B57" s="1303" t="s">
        <v>801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6.149999999999999" customHeight="1">
      <c r="A58" s="551"/>
      <c r="B58" s="1380" t="s">
        <v>834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45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3.15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5.15" customHeight="1">
      <c r="A61" s="551" t="s">
        <v>350</v>
      </c>
      <c r="B61" s="1304" t="s">
        <v>735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45" customHeight="1">
      <c r="A62" s="551" t="s">
        <v>351</v>
      </c>
      <c r="B62" s="1304" t="s">
        <v>736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.6" customHeight="1">
      <c r="A63" s="551" t="s">
        <v>347</v>
      </c>
      <c r="B63" s="1303" t="s">
        <v>720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.6" customHeight="1">
      <c r="A64" s="551" t="s">
        <v>348</v>
      </c>
      <c r="B64" s="1303" t="s">
        <v>900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815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44999999999999" customHeight="1">
      <c r="A66" s="551" t="s">
        <v>450</v>
      </c>
      <c r="B66" s="1303" t="s">
        <v>907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.6" customHeight="1">
      <c r="A67" s="551" t="s">
        <v>624</v>
      </c>
      <c r="B67" s="1303" t="s">
        <v>828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9" customHeight="1">
      <c r="A68" s="551" t="s">
        <v>814</v>
      </c>
      <c r="B68" s="1303" t="s">
        <v>722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9" customHeight="1">
      <c r="A69" s="551" t="s">
        <v>813</v>
      </c>
      <c r="B69" s="1303" t="s">
        <v>801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721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9" customHeight="1">
      <c r="A71" s="580"/>
      <c r="B71" s="1303" t="s">
        <v>817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9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45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9" customHeight="1">
      <c r="A74" s="551" t="s">
        <v>347</v>
      </c>
      <c r="B74" s="1303" t="s">
        <v>829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902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.6" customHeight="1">
      <c r="A76" s="551" t="s">
        <v>349</v>
      </c>
      <c r="B76" s="1303" t="s">
        <v>816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.6" customHeight="1">
      <c r="A77" s="551" t="s">
        <v>450</v>
      </c>
      <c r="B77" s="1303" t="s">
        <v>815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2.15" customHeight="1">
      <c r="A78" s="551" t="s">
        <v>624</v>
      </c>
      <c r="B78" s="1303" t="s">
        <v>908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5.15" customHeight="1">
      <c r="A79" s="551" t="s">
        <v>814</v>
      </c>
      <c r="B79" s="1303" t="s">
        <v>830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813</v>
      </c>
      <c r="B80" s="1303" t="s">
        <v>722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.6" customHeight="1">
      <c r="A81" s="551" t="s">
        <v>812</v>
      </c>
      <c r="B81" s="1303" t="s">
        <v>831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.6" customHeight="1">
      <c r="A82" s="551"/>
      <c r="B82" s="1304" t="s">
        <v>808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899999999999999" customHeight="1">
      <c r="A83" s="551"/>
      <c r="B83" s="1304" t="s">
        <v>807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945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>
      <c r="A14" s="707"/>
      <c r="B14" s="1410" t="s">
        <v>946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.600000000000001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9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835</v>
      </c>
      <c r="B24" s="1419" t="s">
        <v>858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450000000000003" customHeight="1">
      <c r="A25" s="719" t="s">
        <v>224</v>
      </c>
      <c r="B25" s="1419" t="s">
        <v>859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1.15" customHeight="1">
      <c r="A26" s="719" t="s">
        <v>225</v>
      </c>
      <c r="B26" s="1419" t="s">
        <v>971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860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95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5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876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900000000000006" customHeight="1">
      <c r="A36" s="1433" t="s">
        <v>981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5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48" ht="21.75" customHeight="1">
      <c r="A3" s="1563" t="s">
        <v>863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48" ht="20.45" customHeight="1">
      <c r="A4" s="1564" t="s">
        <v>836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48" ht="15" customHeight="1">
      <c r="A5" s="1236" t="s">
        <v>837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48" ht="24.6" customHeight="1">
      <c r="A7" s="1518" t="s">
        <v>838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8" ht="18.75" customHeight="1">
      <c r="A10" s="1462" t="s">
        <v>753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 ca="1">MIN(Z28,Z58,Z86,Z113,Z141)</f>
        <v>0</v>
      </c>
    </row>
    <row r="11" spans="1:4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754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4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751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915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842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839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3" t="s">
        <v>916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861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841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917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840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840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 ca="1"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 t="str">
        <f ca="1">IF(Z25=0,"",W5-Z25)</f>
        <v/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 t="str">
        <f ca="1">IF(Z25=0,"",Z26*I26)</f>
        <v/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6" t="s">
        <v>972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30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30" ht="18.75" customHeight="1">
      <c r="A40" s="1465" t="s">
        <v>755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30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752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30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752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918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843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30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844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30" ht="18.75" customHeight="1">
      <c r="A46" s="1440" t="s">
        <v>919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30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845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30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841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920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846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846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 t="str">
        <f>IF(Z55=0,"",W34-Z55)</f>
        <v/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 t="str">
        <f>IF(Z55=0,"",Z56*I56)</f>
        <v/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30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30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752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30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752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921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847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30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847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30" ht="18" customHeight="1">
      <c r="A74" s="1440" t="s">
        <v>922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30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848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30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862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30" ht="18" customHeight="1">
      <c r="A77" s="1465" t="s">
        <v>923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30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849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30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849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30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 t="str">
        <f>IF(Z83=0,"",W61-Z83)</f>
        <v/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 t="str">
        <f>IF(Z83=0,"",Z84*I84)</f>
        <v/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756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752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30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752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924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844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30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844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30" ht="18" customHeight="1">
      <c r="A101" s="1440" t="s">
        <v>925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30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841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30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862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30" ht="18" customHeight="1">
      <c r="A104" s="1465" t="s">
        <v>926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30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846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30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850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30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30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30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30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 t="str">
        <f>IF(Z110=0,"",W89-Z110)</f>
        <v/>
      </c>
      <c r="AA111" s="1494"/>
      <c r="AB111" s="1495"/>
    </row>
    <row r="112" spans="1:30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30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 t="str">
        <f>IF(Z110=0,"",Z111*I111)</f>
        <v/>
      </c>
      <c r="AA113" s="1504"/>
      <c r="AB113" s="1504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 t="str">
        <f>IF(Z138=0,"","x")</f>
        <v/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30" ht="18.75" customHeight="1">
      <c r="A123" s="1465" t="s">
        <v>750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30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751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30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752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927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847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30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847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928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848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862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929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840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849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 t="str">
        <f>IF(Z138=0,"",W116-Z138)</f>
        <v/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 t="str">
        <f>IF(Z138=0,"",Z139*I139)</f>
        <v/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95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5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5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6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 t="str">
        <f>IF(B_III_tyt_oper="","",B_III_tyt_oper)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733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4" t="str">
        <f>IF(B18="","",B18)</f>
        <v/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6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733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6" ht="26.45" customHeight="1">
      <c r="A62" s="1592" t="s">
        <v>973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6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 ht="13.5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5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 t="str">
        <f>IF(Zal_B_VII_B111!B18="","",Zal_B_VII_B111!B18)</f>
        <v/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 t="str">
        <f>IF(B_III_tyt_oper="","",B_III_tyt_oper)</f>
        <v/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6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733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6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6" ht="21" customHeight="1">
      <c r="A69" s="1597" t="s">
        <v>974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0" t="s">
        <v>975</v>
      </c>
      <c r="C4" s="1620"/>
      <c r="D4" s="1620"/>
      <c r="E4" s="282"/>
      <c r="F4" s="282"/>
      <c r="G4" s="282"/>
      <c r="H4" s="282"/>
      <c r="I4" s="282"/>
    </row>
    <row r="5" spans="1:13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 t="str">
        <f>IF(B_III_tyt_oper="","",B_III_tyt_oper)</f>
        <v/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1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95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866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852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851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757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758</v>
      </c>
      <c r="D8" s="1629"/>
      <c r="E8" s="1629"/>
      <c r="F8" s="1629"/>
      <c r="G8" s="1629"/>
      <c r="H8" s="1629"/>
      <c r="I8" s="1629"/>
      <c r="J8" s="1629"/>
      <c r="K8" s="1629"/>
      <c r="L8" s="1629" t="s">
        <v>759</v>
      </c>
      <c r="M8" s="1629"/>
      <c r="N8" s="1629"/>
      <c r="O8" s="1629"/>
      <c r="P8" s="1629"/>
      <c r="Q8" s="1629"/>
      <c r="R8" s="1629"/>
      <c r="S8" s="1629"/>
      <c r="T8" s="1629" t="s">
        <v>760</v>
      </c>
      <c r="U8" s="1629"/>
      <c r="V8" s="1629"/>
      <c r="W8" s="1629"/>
      <c r="X8" s="1629"/>
      <c r="Y8" s="1629"/>
      <c r="Z8" s="1629"/>
      <c r="AA8" s="1629"/>
      <c r="AB8" s="1629"/>
      <c r="AC8" s="1630" t="s">
        <v>761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762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.6" customHeight="1">
      <c r="A12" s="736"/>
      <c r="B12" s="736"/>
      <c r="C12" s="1649" t="s">
        <v>867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868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869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870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.6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763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871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44" t="s">
        <v>872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 ca="1"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976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764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956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854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733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873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95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874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947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948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733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950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765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767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769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853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770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5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738</v>
      </c>
      <c r="S62" s="854"/>
      <c r="T62" s="854"/>
      <c r="U62" s="854"/>
      <c r="V62" s="854"/>
      <c r="W62" s="854"/>
      <c r="X62" s="854"/>
      <c r="Y62" s="855"/>
      <c r="Z62" s="853" t="s">
        <v>739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5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740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741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5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8" t="s">
        <v>962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5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5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742</v>
      </c>
      <c r="S73" s="854"/>
      <c r="T73" s="854"/>
      <c r="U73" s="854"/>
      <c r="V73" s="854"/>
      <c r="W73" s="854"/>
      <c r="X73" s="854"/>
      <c r="Y73" s="855"/>
      <c r="Z73" s="853" t="s">
        <v>743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5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744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745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5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912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5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771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5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772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773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5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5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" customHeight="1">
      <c r="A99" s="931" t="s">
        <v>774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5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499999999999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5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5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737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1499999999999999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951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913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5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5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5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000000000000004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tabSelected="1" view="pageBreakPreview" topLeftCell="A43" zoomScaleNormal="100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5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914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5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964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50000000000003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5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5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5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5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50000000000003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963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930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931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932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933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934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935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936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938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939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2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34" t="s">
        <v>337</v>
      </c>
      <c r="B1" s="1234"/>
      <c r="C1" s="1234"/>
      <c r="D1" s="1234"/>
    </row>
    <row r="2" spans="1:4" ht="15.95" customHeight="1">
      <c r="A2" s="1236" t="s">
        <v>109</v>
      </c>
      <c r="B2" s="1236"/>
      <c r="C2" s="1235" t="s">
        <v>86</v>
      </c>
      <c r="D2" s="1235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29" t="s">
        <v>86</v>
      </c>
      <c r="D52" s="1230"/>
    </row>
    <row r="53" spans="1:10" ht="41.45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977</v>
      </c>
      <c r="B63" s="1226"/>
      <c r="C63" s="1226"/>
      <c r="D63" s="1226"/>
      <c r="F63" s="532"/>
    </row>
    <row r="64" spans="1:10" ht="91.15" customHeight="1">
      <c r="A64" s="1221" t="s">
        <v>856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8" t="s">
        <v>952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50000000000003" customHeight="1">
      <c r="A14" s="437" t="s">
        <v>347</v>
      </c>
      <c r="B14" s="1241" t="s">
        <v>953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" customHeight="1">
      <c r="A15" s="437" t="s">
        <v>348</v>
      </c>
      <c r="B15" s="1241" t="s">
        <v>979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5" customHeight="1">
      <c r="A16" s="437" t="s">
        <v>349</v>
      </c>
      <c r="B16" s="1241" t="s">
        <v>748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15" customHeight="1">
      <c r="A17" s="438" t="s">
        <v>450</v>
      </c>
      <c r="B17" s="1241" t="s">
        <v>749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899999999999999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857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5" customHeight="1">
      <c r="A41" s="1256" t="s">
        <v>968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50000000000003" customHeight="1">
      <c r="A42" s="1239" t="s">
        <v>969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Sylwia</cp:lastModifiedBy>
  <cp:lastPrinted>2021-09-01T12:21:08Z</cp:lastPrinted>
  <dcterms:created xsi:type="dcterms:W3CDTF">2007-12-13T09:58:23Z</dcterms:created>
  <dcterms:modified xsi:type="dcterms:W3CDTF">2022-02-09T16:51:40Z</dcterms:modified>
</cp:coreProperties>
</file>